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治験管理室主任\Documents\3.手順書,契約書\3.実施要綱（ポイント表含）\治験申請要綱\"/>
    </mc:Choice>
  </mc:AlternateContent>
  <xr:revisionPtr revIDLastSave="0" documentId="13_ncr:1_{E56213AC-9BF4-4981-A8C7-0E332F01ED92}" xr6:coauthVersionLast="45" xr6:coauthVersionMax="45" xr10:uidLastSave="{00000000-0000-0000-0000-000000000000}"/>
  <bookViews>
    <workbookView xWindow="900" yWindow="375" windowWidth="27555" windowHeight="15135" xr2:uid="{00000000-000D-0000-FFFF-FFFF00000000}"/>
  </bookViews>
  <sheets>
    <sheet name="研究費按分" sheetId="7" r:id="rId1"/>
    <sheet name="Sheet1" sheetId="5" r:id="rId2"/>
  </sheets>
  <definedNames>
    <definedName name="_xlnm.Print_Area" localSheetId="0">研究費按分!$A$1:$I$34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7" l="1"/>
  <c r="G28" i="7"/>
  <c r="G25" i="7"/>
  <c r="G24" i="7"/>
  <c r="G23" i="7"/>
  <c r="G22" i="7"/>
  <c r="G21" i="7"/>
  <c r="G20" i="7"/>
  <c r="G19" i="7"/>
  <c r="G34" i="7"/>
  <c r="G33" i="7"/>
  <c r="G32" i="7"/>
  <c r="G31" i="7"/>
  <c r="G16" i="7" l="1"/>
  <c r="E23" i="7" l="1"/>
  <c r="I23" i="7" s="1"/>
  <c r="E24" i="7"/>
  <c r="I24" i="7" s="1"/>
  <c r="I33" i="7" l="1"/>
  <c r="I32" i="7"/>
  <c r="I31" i="7"/>
  <c r="I29" i="7"/>
  <c r="I28" i="7"/>
  <c r="E22" i="7"/>
  <c r="C26" i="7"/>
  <c r="I22" i="7" l="1"/>
  <c r="E19" i="7"/>
  <c r="I19" i="7" l="1"/>
  <c r="C16" i="7"/>
  <c r="I16" i="7" l="1"/>
  <c r="E13" i="7"/>
  <c r="I34" i="7"/>
  <c r="E25" i="7"/>
  <c r="E21" i="7"/>
  <c r="E20" i="7"/>
  <c r="G26" i="7" l="1"/>
  <c r="E26" i="7"/>
  <c r="I20" i="7"/>
  <c r="I21" i="7"/>
  <c r="I25" i="7"/>
  <c r="I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user5</author>
  </authors>
  <commentList>
    <comment ref="C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治験実施期間
・2年未満　  　　 　： 　 　　　45万円
・2年～5年未満　　　　：　　　50万円
・5年以上あるいは未定　：　55万円</t>
        </r>
      </text>
    </comment>
    <comment ref="E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初回投与時請求額の10％～20％または10万円～20万円を加算</t>
        </r>
      </text>
    </comment>
    <comment ref="E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変動費の10％～20％を追加された症例の初回投与時に加算</t>
        </r>
      </text>
    </comment>
  </commentList>
</comments>
</file>

<file path=xl/sharedStrings.xml><?xml version="1.0" encoding="utf-8"?>
<sst xmlns="http://schemas.openxmlformats.org/spreadsheetml/2006/main" count="36" uniqueCount="30">
  <si>
    <t>ポイント</t>
    <phoneticPr fontId="3"/>
  </si>
  <si>
    <t>研究経費</t>
    <rPh sb="0" eb="2">
      <t>ケンキュウ</t>
    </rPh>
    <rPh sb="2" eb="4">
      <t>ケイヒ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</si>
  <si>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</si>
  <si>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</si>
  <si>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≒</t>
    <phoneticPr fontId="3"/>
  </si>
  <si>
    <t>計</t>
    <rPh sb="0" eb="1">
      <t>ケイ</t>
    </rPh>
    <phoneticPr fontId="3"/>
  </si>
  <si>
    <t>観察期脱落症例</t>
    <rPh sb="0" eb="2">
      <t>カンサツ</t>
    </rPh>
    <rPh sb="2" eb="3">
      <t>キ</t>
    </rPh>
    <rPh sb="3" eb="5">
      <t>ダツラク</t>
    </rPh>
    <rPh sb="5" eb="7">
      <t>ショウレイ</t>
    </rPh>
    <phoneticPr fontId="3"/>
  </si>
  <si>
    <t>治験終了時/中止時来院</t>
    <rPh sb="0" eb="2">
      <t>チケン</t>
    </rPh>
    <rPh sb="2" eb="5">
      <t>シュウリョウジ</t>
    </rPh>
    <rPh sb="6" eb="8">
      <t>チュウシ</t>
    </rPh>
    <rPh sb="8" eb="9">
      <t>ジ</t>
    </rPh>
    <rPh sb="9" eb="11">
      <t>ライイン</t>
    </rPh>
    <phoneticPr fontId="3"/>
  </si>
  <si>
    <t>　週経過時</t>
    <rPh sb="2" eb="4">
      <t>ケイカ</t>
    </rPh>
    <rPh sb="4" eb="5">
      <t>ジ</t>
    </rPh>
    <phoneticPr fontId="3"/>
  </si>
  <si>
    <t>治験薬投与開始時</t>
    <phoneticPr fontId="3"/>
  </si>
  <si>
    <t>課題名</t>
    <rPh sb="0" eb="2">
      <t>カダイ</t>
    </rPh>
    <rPh sb="2" eb="3">
      <t>メイ</t>
    </rPh>
    <phoneticPr fontId="3"/>
  </si>
  <si>
    <t>依頼者名</t>
    <rPh sb="0" eb="3">
      <t>イライシャ</t>
    </rPh>
    <rPh sb="3" eb="4">
      <t>メイ</t>
    </rPh>
    <phoneticPr fontId="3"/>
  </si>
  <si>
    <t>青色</t>
    <rPh sb="0" eb="2">
      <t>アオイロ</t>
    </rPh>
    <phoneticPr fontId="3"/>
  </si>
  <si>
    <t>内は該当項目に数字を入力</t>
    <rPh sb="0" eb="1">
      <t>ナイ</t>
    </rPh>
    <rPh sb="2" eb="4">
      <t>ガイトウ</t>
    </rPh>
    <rPh sb="4" eb="6">
      <t>コウモク</t>
    </rPh>
    <rPh sb="7" eb="9">
      <t>スウジ</t>
    </rPh>
    <rPh sb="10" eb="12">
      <t>ニュウリョク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</si>
  <si>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</si>
  <si>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（2.6～2.8倍）：治験課題の内容によって変動します。</t>
    <rPh sb="8" eb="9">
      <t>バイ</t>
    </rPh>
    <phoneticPr fontId="3"/>
  </si>
  <si>
    <t>受託研究経費按分</t>
    <rPh sb="0" eb="2">
      <t>ジュタク</t>
    </rPh>
    <rPh sb="2" eb="4">
      <t>ケンキュウ</t>
    </rPh>
    <rPh sb="4" eb="6">
      <t>ケイヒ</t>
    </rPh>
    <rPh sb="6" eb="8">
      <t>アンブン</t>
    </rPh>
    <phoneticPr fontId="3"/>
  </si>
  <si>
    <t>契約症例数</t>
    <rPh sb="0" eb="2">
      <t>ケイヤク</t>
    </rPh>
    <rPh sb="2" eb="4">
      <t>ショウレイ</t>
    </rPh>
    <rPh sb="4" eb="5">
      <t>スウ</t>
    </rPh>
    <phoneticPr fontId="3"/>
  </si>
  <si>
    <t>様式3</t>
    <rPh sb="0" eb="2">
      <t>ヨウシキ</t>
    </rPh>
    <phoneticPr fontId="3"/>
  </si>
  <si>
    <t>事前準備費用</t>
    <rPh sb="0" eb="2">
      <t>ジゼン</t>
    </rPh>
    <rPh sb="2" eb="4">
      <t>ジュンビ</t>
    </rPh>
    <rPh sb="4" eb="6">
      <t>ヒヨウ</t>
    </rPh>
    <phoneticPr fontId="3"/>
  </si>
  <si>
    <t>IRB費用</t>
    <rPh sb="3" eb="5">
      <t>ヒヨウ</t>
    </rPh>
    <phoneticPr fontId="3"/>
  </si>
  <si>
    <t>変動費</t>
    <rPh sb="0" eb="2">
      <t>ヘンドウ</t>
    </rPh>
    <rPh sb="2" eb="3">
      <t>ヒ</t>
    </rPh>
    <phoneticPr fontId="3"/>
  </si>
  <si>
    <t>被検者初期対応業務費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3"/>
  </si>
  <si>
    <t>症例追加対応業務費</t>
    <rPh sb="0" eb="2">
      <t>ショウレイ</t>
    </rPh>
    <rPh sb="2" eb="4">
      <t>ツイカ</t>
    </rPh>
    <rPh sb="4" eb="6">
      <t>タイオウ</t>
    </rPh>
    <rPh sb="6" eb="8">
      <t>ギョウム</t>
    </rPh>
    <rPh sb="8" eb="9">
      <t>ヒ</t>
    </rPh>
    <phoneticPr fontId="3"/>
  </si>
  <si>
    <t>（追加症例について、治験薬初回投与時金額）</t>
    <rPh sb="1" eb="3">
      <t>ツイカ</t>
    </rPh>
    <rPh sb="3" eb="5">
      <t>ショウレイ</t>
    </rPh>
    <rPh sb="10" eb="12">
      <t>チケン</t>
    </rPh>
    <rPh sb="12" eb="13">
      <t>ヤク</t>
    </rPh>
    <rPh sb="13" eb="15">
      <t>ショカイ</t>
    </rPh>
    <rPh sb="15" eb="17">
      <t>トウヨ</t>
    </rPh>
    <rPh sb="17" eb="18">
      <t>ジ</t>
    </rPh>
    <rPh sb="18" eb="20">
      <t>キンガク</t>
    </rPh>
    <phoneticPr fontId="3"/>
  </si>
  <si>
    <t>Extra Visit</t>
    <phoneticPr fontId="3"/>
  </si>
  <si>
    <t>SAE(追加報含む）</t>
    <rPh sb="4" eb="6">
      <t>ツイカ</t>
    </rPh>
    <rPh sb="6" eb="7">
      <t>ホウ</t>
    </rPh>
    <rPh sb="7" eb="8">
      <t>フク</t>
    </rPh>
    <phoneticPr fontId="3"/>
  </si>
  <si>
    <t>SAE以外</t>
    <rPh sb="3" eb="5">
      <t>イガイ</t>
    </rPh>
    <phoneticPr fontId="3"/>
  </si>
  <si>
    <t>Extra Effort</t>
    <phoneticPr fontId="3"/>
  </si>
  <si>
    <t>症例単価（1年目）</t>
    <rPh sb="0" eb="2">
      <t>ショウレイ</t>
    </rPh>
    <rPh sb="2" eb="4">
      <t>タンカ</t>
    </rPh>
    <rPh sb="6" eb="8">
      <t>ネンメ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</si>
</sst>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F800]dddd\,\ mmmm\ dd\,\ yyyy"/>
    <numFmt numFmtId="177" formatCode="&quot;¥&quot;#,##0_);[Red]\(&quot;¥&quot;#,##0\)"/>
    <numFmt numFmtId="178" formatCode="General&quot;症例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6" xfId="2" applyFont="1" applyBorder="1">
      <alignment vertical="center"/>
    </xf>
    <xf numFmtId="0" fontId="4" fillId="0" borderId="0" xfId="2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77" fontId="4" fillId="0" borderId="0" xfId="2" applyNumberFormat="1">
      <alignment vertical="center"/>
    </xf>
    <xf numFmtId="177" fontId="4" fillId="0" borderId="0" xfId="2" applyNumberFormat="1" applyAlignment="1">
      <alignment horizontal="center" vertical="center"/>
    </xf>
    <xf numFmtId="177" fontId="5" fillId="0" borderId="9" xfId="2" applyNumberFormat="1" applyFont="1" applyBorder="1" applyAlignment="1">
      <alignment horizontal="right" vertical="center"/>
    </xf>
    <xf numFmtId="0" fontId="6" fillId="0" borderId="1" xfId="2" applyFont="1" applyBorder="1">
      <alignment vertical="center"/>
    </xf>
    <xf numFmtId="177" fontId="4" fillId="0" borderId="1" xfId="2" applyNumberFormat="1" applyBorder="1">
      <alignment vertical="center"/>
    </xf>
    <xf numFmtId="0" fontId="6" fillId="0" borderId="1" xfId="2" applyFont="1" applyBorder="1" applyAlignment="1">
      <alignment vertical="center" wrapText="1"/>
    </xf>
    <xf numFmtId="177" fontId="4" fillId="0" borderId="1" xfId="2" applyNumberFormat="1" applyBorder="1" applyAlignment="1">
      <alignment horizontal="right" vertical="center"/>
    </xf>
    <xf numFmtId="9" fontId="4" fillId="0" borderId="1" xfId="2" applyNumberFormat="1" applyBorder="1">
      <alignment vertical="center"/>
    </xf>
    <xf numFmtId="0" fontId="4" fillId="0" borderId="1" xfId="2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76" fontId="4" fillId="0" borderId="0" xfId="2" applyNumberFormat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5" fillId="3" borderId="5" xfId="2" applyFont="1" applyFill="1" applyBorder="1">
      <alignment vertical="center"/>
    </xf>
    <xf numFmtId="177" fontId="5" fillId="3" borderId="8" xfId="2" applyNumberFormat="1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4" fillId="0" borderId="1" xfId="2" applyNumberForma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2" applyFont="1">
      <alignment vertical="center"/>
    </xf>
    <xf numFmtId="177" fontId="5" fillId="0" borderId="9" xfId="2" applyNumberFormat="1" applyFont="1" applyBorder="1">
      <alignment vertical="center"/>
    </xf>
    <xf numFmtId="178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6" fontId="9" fillId="0" borderId="13" xfId="0" applyNumberFormat="1" applyFont="1" applyFill="1" applyBorder="1" applyAlignment="1">
      <alignment horizontal="center" vertical="center" wrapText="1"/>
    </xf>
    <xf numFmtId="177" fontId="9" fillId="3" borderId="11" xfId="0" applyNumberFormat="1" applyFont="1" applyFill="1" applyBorder="1" applyAlignment="1">
      <alignment horizontal="center" vertical="center" wrapText="1"/>
    </xf>
    <xf numFmtId="177" fontId="4" fillId="3" borderId="1" xfId="2" applyNumberFormat="1" applyFill="1" applyBorder="1">
      <alignment vertical="center"/>
    </xf>
    <xf numFmtId="176" fontId="4" fillId="0" borderId="0" xfId="2" applyNumberForma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">
    <cellStyle name="Normal 2" xfId="1" xr:uid="{00000000-0005-0000-0000-000000000000}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7" zoomScaleNormal="100" workbookViewId="0">
      <selection activeCell="G30" sqref="G30"/>
    </sheetView>
  </sheetViews>
  <sheetFormatPr defaultRowHeight="18" customHeight="1" x14ac:dyDescent="0.15"/>
  <cols>
    <col min="1" max="1" width="1.75" style="1" customWidth="1"/>
    <col min="2" max="2" width="24" style="1" customWidth="1"/>
    <col min="3" max="3" width="13.375" style="1" customWidth="1"/>
    <col min="4" max="4" width="4.25" style="1" customWidth="1"/>
    <col min="5" max="5" width="16.125" style="1" customWidth="1"/>
    <col min="6" max="6" width="0.625" style="1" customWidth="1"/>
    <col min="7" max="7" width="12.5" style="1" customWidth="1"/>
    <col min="8" max="8" width="0.75" style="1" customWidth="1"/>
    <col min="9" max="9" width="15.25" style="1" customWidth="1"/>
    <col min="10" max="10" width="4.5" style="1" customWidth="1"/>
    <col min="11" max="16384" width="9" style="1"/>
  </cols>
  <sheetData>
    <row r="1" spans="1:11" ht="18" customHeight="1" x14ac:dyDescent="0.15">
      <c r="A1" s="23"/>
      <c r="B1" s="23" t="s">
        <v>18</v>
      </c>
    </row>
    <row r="2" spans="1:11" ht="18" customHeight="1" x14ac:dyDescent="0.15">
      <c r="B2" s="28"/>
      <c r="G2" s="38" t="s">
        <v>14</v>
      </c>
      <c r="H2" s="38"/>
      <c r="I2" s="38"/>
    </row>
    <row r="3" spans="1:11" ht="18" customHeight="1" x14ac:dyDescent="0.15">
      <c r="B3" s="40" t="s">
        <v>16</v>
      </c>
      <c r="C3" s="40"/>
      <c r="D3" s="40"/>
      <c r="E3" s="40"/>
      <c r="F3" s="40"/>
      <c r="G3" s="40"/>
      <c r="H3" s="40"/>
      <c r="I3" s="40"/>
      <c r="J3" s="27"/>
      <c r="K3" s="27"/>
    </row>
    <row r="4" spans="1:11" ht="18" customHeight="1" x14ac:dyDescent="0.15">
      <c r="G4" s="19"/>
      <c r="H4" s="19"/>
      <c r="I4" s="19"/>
    </row>
    <row r="5" spans="1:11" s="16" customFormat="1" ht="41.25" customHeight="1" x14ac:dyDescent="0.15">
      <c r="A5" s="1"/>
      <c r="B5" s="20" t="s">
        <v>10</v>
      </c>
      <c r="C5" s="39"/>
      <c r="D5" s="39"/>
      <c r="E5" s="39"/>
      <c r="F5" s="39"/>
      <c r="G5" s="39"/>
      <c r="H5" s="39"/>
      <c r="I5" s="39"/>
      <c r="J5" s="1"/>
    </row>
    <row r="6" spans="1:11" s="16" customFormat="1" ht="20.25" customHeight="1" x14ac:dyDescent="0.15">
      <c r="A6" s="1"/>
      <c r="B6" s="20" t="s">
        <v>11</v>
      </c>
      <c r="C6" s="39"/>
      <c r="D6" s="39"/>
      <c r="E6" s="39"/>
      <c r="F6" s="39"/>
      <c r="G6" s="39"/>
      <c r="H6" s="39"/>
      <c r="I6" s="39"/>
      <c r="J6" s="1"/>
    </row>
    <row r="7" spans="1:11" s="16" customFormat="1" ht="20.25" customHeight="1" x14ac:dyDescent="0.15">
      <c r="A7" s="1"/>
      <c r="B7" s="25" t="s">
        <v>17</v>
      </c>
      <c r="C7" s="30"/>
      <c r="D7" s="24"/>
      <c r="E7" s="24"/>
      <c r="F7" s="24"/>
      <c r="G7" s="24"/>
      <c r="H7" s="24"/>
      <c r="I7" s="24"/>
      <c r="J7" s="1"/>
    </row>
    <row r="8" spans="1:11" s="16" customFormat="1" ht="20.25" customHeight="1" thickBot="1" x14ac:dyDescent="0.2">
      <c r="A8" s="1"/>
      <c r="B8" s="31"/>
      <c r="C8" s="32"/>
      <c r="D8" s="24"/>
      <c r="E8" s="24"/>
      <c r="F8" s="24"/>
      <c r="G8" s="24"/>
      <c r="H8" s="24"/>
      <c r="I8" s="24"/>
      <c r="J8" s="1"/>
    </row>
    <row r="9" spans="1:11" s="16" customFormat="1" ht="20.25" customHeight="1" x14ac:dyDescent="0.15">
      <c r="A9" s="1"/>
      <c r="B9" s="33" t="s">
        <v>19</v>
      </c>
      <c r="C9" s="36"/>
      <c r="D9" s="24"/>
      <c r="E9" s="24"/>
      <c r="F9" s="24"/>
      <c r="G9" s="24"/>
      <c r="H9" s="24"/>
      <c r="I9" s="24"/>
      <c r="J9" s="1"/>
    </row>
    <row r="10" spans="1:11" s="16" customFormat="1" ht="20.25" customHeight="1" thickBot="1" x14ac:dyDescent="0.2">
      <c r="A10" s="1"/>
      <c r="B10" s="34" t="s">
        <v>20</v>
      </c>
      <c r="C10" s="35">
        <v>300000</v>
      </c>
      <c r="D10" s="24"/>
      <c r="E10" s="24"/>
      <c r="F10" s="24"/>
      <c r="G10" s="24"/>
      <c r="H10" s="24"/>
      <c r="I10" s="24"/>
      <c r="J10" s="1"/>
    </row>
    <row r="11" spans="1:11" ht="18" customHeight="1" thickBot="1" x14ac:dyDescent="0.2"/>
    <row r="12" spans="1:11" ht="18" customHeight="1" x14ac:dyDescent="0.15">
      <c r="B12" s="2" t="s">
        <v>0</v>
      </c>
      <c r="C12" s="3" t="s">
        <v>1</v>
      </c>
      <c r="E12" s="6" t="s">
        <v>21</v>
      </c>
    </row>
    <row r="13" spans="1:11" ht="18" customHeight="1" thickBot="1" x14ac:dyDescent="0.2">
      <c r="B13" s="21"/>
      <c r="C13" s="4">
        <v>2.8</v>
      </c>
      <c r="E13" s="29">
        <f>(E16+G16)*C7</f>
        <v>0</v>
      </c>
    </row>
    <row r="14" spans="1:11" ht="18" customHeight="1" thickBot="1" x14ac:dyDescent="0.2">
      <c r="C14" s="1" t="s">
        <v>15</v>
      </c>
    </row>
    <row r="15" spans="1:11" ht="18" customHeight="1" thickBot="1" x14ac:dyDescent="0.2">
      <c r="G15" s="5" t="s">
        <v>2</v>
      </c>
      <c r="H15" s="5"/>
      <c r="I15" s="6" t="s">
        <v>3</v>
      </c>
    </row>
    <row r="16" spans="1:11" ht="18" customHeight="1" thickBot="1" x14ac:dyDescent="0.2">
      <c r="B16" s="1" t="s">
        <v>29</v>
      </c>
      <c r="C16" s="7">
        <f>B13*6000*C13</f>
        <v>0</v>
      </c>
      <c r="D16" s="8" t="s">
        <v>4</v>
      </c>
      <c r="E16" s="22"/>
      <c r="F16" s="7"/>
      <c r="G16" s="7">
        <f>E16*0.1</f>
        <v>0</v>
      </c>
      <c r="H16" s="7"/>
      <c r="I16" s="9">
        <f>E16+G16</f>
        <v>0</v>
      </c>
    </row>
    <row r="17" spans="2:10" ht="18" customHeight="1" x14ac:dyDescent="0.15">
      <c r="B17" s="7"/>
      <c r="C17" s="7"/>
      <c r="D17" s="7"/>
      <c r="E17" s="7"/>
      <c r="F17" s="7"/>
      <c r="G17" s="7"/>
      <c r="H17" s="7"/>
      <c r="I17" s="7"/>
    </row>
    <row r="18" spans="2:10" ht="18" customHeight="1" x14ac:dyDescent="0.15">
      <c r="B18" s="7"/>
      <c r="C18" s="7"/>
      <c r="D18" s="7"/>
      <c r="E18" s="7"/>
      <c r="F18" s="7"/>
      <c r="G18" s="5" t="s">
        <v>2</v>
      </c>
      <c r="H18" s="8"/>
      <c r="I18" s="8" t="s">
        <v>5</v>
      </c>
    </row>
    <row r="19" spans="2:10" ht="18" customHeight="1" x14ac:dyDescent="0.15">
      <c r="B19" s="10" t="s">
        <v>9</v>
      </c>
      <c r="C19" s="26">
        <v>0.3</v>
      </c>
      <c r="D19" s="11"/>
      <c r="E19" s="11">
        <f>$E$16*C19</f>
        <v>0</v>
      </c>
      <c r="F19" s="11"/>
      <c r="G19" s="11">
        <f>E19*0.1</f>
        <v>0</v>
      </c>
      <c r="H19" s="11"/>
      <c r="I19" s="11">
        <f>E19+G19</f>
        <v>0</v>
      </c>
      <c r="J19" s="8"/>
    </row>
    <row r="20" spans="2:10" ht="18" customHeight="1" x14ac:dyDescent="0.15">
      <c r="B20" s="10" t="s">
        <v>8</v>
      </c>
      <c r="C20" s="26">
        <v>0.1</v>
      </c>
      <c r="D20" s="11"/>
      <c r="E20" s="11">
        <f>$E$16*C20</f>
        <v>0</v>
      </c>
      <c r="F20" s="11"/>
      <c r="G20" s="11">
        <f>E20*0.1</f>
        <v>0</v>
      </c>
      <c r="H20" s="11"/>
      <c r="I20" s="11">
        <f>E20+G20</f>
        <v>0</v>
      </c>
      <c r="J20" s="8"/>
    </row>
    <row r="21" spans="2:10" ht="18" customHeight="1" x14ac:dyDescent="0.15">
      <c r="B21" s="10" t="s">
        <v>8</v>
      </c>
      <c r="C21" s="26">
        <v>0.1</v>
      </c>
      <c r="D21" s="11"/>
      <c r="E21" s="11">
        <f>$E$16*C21</f>
        <v>0</v>
      </c>
      <c r="F21" s="11"/>
      <c r="G21" s="11">
        <f>E21*0.1</f>
        <v>0</v>
      </c>
      <c r="H21" s="11"/>
      <c r="I21" s="11">
        <f>E21+G21</f>
        <v>0</v>
      </c>
      <c r="J21" s="8"/>
    </row>
    <row r="22" spans="2:10" ht="18" customHeight="1" x14ac:dyDescent="0.15">
      <c r="B22" s="10" t="s">
        <v>8</v>
      </c>
      <c r="C22" s="26">
        <v>0.1</v>
      </c>
      <c r="D22" s="11"/>
      <c r="E22" s="11">
        <f t="shared" ref="E22:E23" si="0">$E$16*C22</f>
        <v>0</v>
      </c>
      <c r="F22" s="11"/>
      <c r="G22" s="11">
        <f>E22*0.1</f>
        <v>0</v>
      </c>
      <c r="H22" s="11"/>
      <c r="I22" s="11">
        <f t="shared" ref="I22:I23" si="1">E22+G22</f>
        <v>0</v>
      </c>
      <c r="J22" s="8"/>
    </row>
    <row r="23" spans="2:10" ht="18" customHeight="1" x14ac:dyDescent="0.15">
      <c r="B23" s="10" t="s">
        <v>8</v>
      </c>
      <c r="C23" s="26">
        <v>0.1</v>
      </c>
      <c r="D23" s="11"/>
      <c r="E23" s="11">
        <f t="shared" si="0"/>
        <v>0</v>
      </c>
      <c r="F23" s="11"/>
      <c r="G23" s="11">
        <f>E23*0.1</f>
        <v>0</v>
      </c>
      <c r="H23" s="11"/>
      <c r="I23" s="11">
        <f t="shared" si="1"/>
        <v>0</v>
      </c>
      <c r="J23" s="8"/>
    </row>
    <row r="24" spans="2:10" ht="18" customHeight="1" x14ac:dyDescent="0.15">
      <c r="B24" s="10" t="s">
        <v>8</v>
      </c>
      <c r="C24" s="26">
        <v>0.1</v>
      </c>
      <c r="D24" s="11"/>
      <c r="E24" s="11">
        <f>$E$16*C24</f>
        <v>0</v>
      </c>
      <c r="F24" s="11"/>
      <c r="G24" s="11">
        <f>E24*0.1</f>
        <v>0</v>
      </c>
      <c r="H24" s="11"/>
      <c r="I24" s="11">
        <f>E24+G24</f>
        <v>0</v>
      </c>
      <c r="J24" s="8"/>
    </row>
    <row r="25" spans="2:10" ht="18" customHeight="1" x14ac:dyDescent="0.15">
      <c r="B25" s="12" t="s">
        <v>7</v>
      </c>
      <c r="C25" s="26">
        <v>0.2</v>
      </c>
      <c r="D25" s="11"/>
      <c r="E25" s="11">
        <f>$E$16*C25</f>
        <v>0</v>
      </c>
      <c r="F25" s="11"/>
      <c r="G25" s="11">
        <f>E25*0.1</f>
        <v>0</v>
      </c>
      <c r="H25" s="11"/>
      <c r="I25" s="11">
        <f>E25+G25</f>
        <v>0</v>
      </c>
      <c r="J25" s="8"/>
    </row>
    <row r="26" spans="2:10" ht="18" customHeight="1" x14ac:dyDescent="0.15">
      <c r="B26" s="13" t="s">
        <v>3</v>
      </c>
      <c r="C26" s="14">
        <f>SUM(C19:C25)</f>
        <v>1</v>
      </c>
      <c r="D26" s="15"/>
      <c r="E26" s="11">
        <f>SUM(E19:E25)</f>
        <v>0</v>
      </c>
      <c r="F26" s="11"/>
      <c r="G26" s="11">
        <f>SUM(G19:G25)</f>
        <v>0</v>
      </c>
      <c r="H26" s="11"/>
      <c r="I26" s="11">
        <f>SUM(I19:I25)</f>
        <v>0</v>
      </c>
      <c r="J26" s="7"/>
    </row>
    <row r="27" spans="2:10" ht="18" customHeight="1" x14ac:dyDescent="0.15">
      <c r="C27" s="7"/>
      <c r="E27" s="7"/>
      <c r="F27" s="7"/>
      <c r="G27" s="7"/>
      <c r="H27" s="7"/>
      <c r="I27" s="7"/>
      <c r="J27" s="7"/>
    </row>
    <row r="28" spans="2:10" ht="18" customHeight="1" x14ac:dyDescent="0.15">
      <c r="B28" s="1" t="s">
        <v>22</v>
      </c>
      <c r="C28" s="7"/>
      <c r="E28" s="37"/>
      <c r="F28" s="7"/>
      <c r="G28" s="7">
        <f>E28*0.1</f>
        <v>0</v>
      </c>
      <c r="H28" s="7"/>
      <c r="I28" s="7">
        <f t="shared" ref="I28:I29" si="2">E28+G28</f>
        <v>0</v>
      </c>
      <c r="J28" s="7"/>
    </row>
    <row r="29" spans="2:10" ht="18" customHeight="1" x14ac:dyDescent="0.15">
      <c r="B29" s="1" t="s">
        <v>23</v>
      </c>
      <c r="C29" s="7"/>
      <c r="E29" s="37"/>
      <c r="F29" s="7"/>
      <c r="G29" s="7">
        <f>E29*0.1</f>
        <v>0</v>
      </c>
      <c r="H29" s="7"/>
      <c r="I29" s="7">
        <f t="shared" si="2"/>
        <v>0</v>
      </c>
      <c r="J29" s="7"/>
    </row>
    <row r="30" spans="2:10" ht="18" customHeight="1" x14ac:dyDescent="0.15">
      <c r="B30" s="1" t="s">
        <v>24</v>
      </c>
      <c r="C30" s="7"/>
      <c r="E30" s="7"/>
      <c r="F30" s="7"/>
      <c r="G30" s="7"/>
      <c r="H30" s="7"/>
      <c r="I30" s="7"/>
      <c r="J30" s="7"/>
    </row>
    <row r="31" spans="2:10" ht="18" customHeight="1" x14ac:dyDescent="0.15">
      <c r="B31" s="1" t="s">
        <v>25</v>
      </c>
      <c r="C31" s="7" t="s">
        <v>26</v>
      </c>
      <c r="E31" s="7">
        <v>80000</v>
      </c>
      <c r="F31" s="7"/>
      <c r="G31" s="7">
        <f>E31*0.1</f>
        <v>8000</v>
      </c>
      <c r="H31" s="7"/>
      <c r="I31" s="7">
        <f t="shared" ref="I31:I33" si="3">E31+G31</f>
        <v>88000</v>
      </c>
      <c r="J31" s="7"/>
    </row>
    <row r="32" spans="2:10" ht="18" customHeight="1" x14ac:dyDescent="0.15">
      <c r="C32" s="7" t="s">
        <v>27</v>
      </c>
      <c r="E32" s="7">
        <v>30000</v>
      </c>
      <c r="F32" s="7"/>
      <c r="G32" s="7">
        <f>E32*0.1</f>
        <v>3000</v>
      </c>
      <c r="H32" s="7"/>
      <c r="I32" s="7">
        <f t="shared" si="3"/>
        <v>33000</v>
      </c>
      <c r="J32" s="7"/>
    </row>
    <row r="33" spans="2:10" ht="18" customHeight="1" x14ac:dyDescent="0.15">
      <c r="B33" s="1" t="s">
        <v>28</v>
      </c>
      <c r="C33" s="7"/>
      <c r="E33" s="7">
        <v>30000</v>
      </c>
      <c r="F33" s="7"/>
      <c r="G33" s="7">
        <f>E33*0.1</f>
        <v>3000</v>
      </c>
      <c r="H33" s="7"/>
      <c r="I33" s="7">
        <f t="shared" si="3"/>
        <v>33000</v>
      </c>
      <c r="J33" s="7"/>
    </row>
    <row r="34" spans="2:10" ht="18" customHeight="1" x14ac:dyDescent="0.15">
      <c r="B34" s="7" t="s">
        <v>6</v>
      </c>
      <c r="C34" s="7"/>
      <c r="D34" s="7"/>
      <c r="E34" s="7">
        <v>50000</v>
      </c>
      <c r="F34" s="7"/>
      <c r="G34" s="7">
        <f>E34*0.1</f>
        <v>5000</v>
      </c>
      <c r="H34" s="7"/>
      <c r="I34" s="7">
        <f>E34+G34</f>
        <v>55000</v>
      </c>
    </row>
    <row r="35" spans="2:10" ht="18" customHeight="1" x14ac:dyDescent="0.15">
      <c r="B35" s="7"/>
      <c r="C35" s="7"/>
      <c r="D35" s="7"/>
      <c r="E35" s="7"/>
      <c r="F35" s="7"/>
      <c r="G35" s="7"/>
      <c r="H35" s="7"/>
      <c r="I35" s="7"/>
    </row>
    <row r="36" spans="2:10" ht="18" customHeight="1" x14ac:dyDescent="0.15">
      <c r="D36" s="18" t="s">
        <v>12</v>
      </c>
      <c r="E36" s="16" t="s">
        <v>13</v>
      </c>
    </row>
    <row r="38" spans="2:10" ht="18" customHeight="1" x14ac:dyDescent="0.15">
      <c r="B38" s="7"/>
      <c r="C38" s="7"/>
      <c r="D38" s="7"/>
      <c r="E38" s="7"/>
      <c r="F38" s="7"/>
      <c r="G38" s="7"/>
      <c r="H38" s="7"/>
      <c r="I38" s="7"/>
    </row>
    <row r="39" spans="2:10" ht="18" customHeight="1" x14ac:dyDescent="0.15">
      <c r="D39" s="17"/>
      <c r="E39" s="16"/>
      <c r="F39" s="7"/>
      <c r="G39" s="7"/>
      <c r="H39" s="7"/>
      <c r="I39" s="7"/>
    </row>
    <row r="40" spans="2:10" ht="18" customHeight="1" x14ac:dyDescent="0.15">
      <c r="D40" s="17"/>
      <c r="E40" s="16"/>
      <c r="F40" s="7"/>
      <c r="G40" s="7"/>
      <c r="H40" s="7"/>
      <c r="I40" s="7"/>
    </row>
    <row r="41" spans="2:10" ht="18" customHeight="1" x14ac:dyDescent="0.15">
      <c r="B41" s="7"/>
      <c r="C41" s="7"/>
      <c r="D41" s="7"/>
      <c r="E41" s="7"/>
      <c r="F41" s="7"/>
      <c r="G41" s="7"/>
      <c r="H41" s="7"/>
      <c r="I41" s="7"/>
    </row>
    <row r="42" spans="2:10" ht="18" customHeight="1" x14ac:dyDescent="0.15">
      <c r="C42" s="7"/>
      <c r="D42" s="7"/>
      <c r="E42" s="7"/>
      <c r="F42" s="7"/>
      <c r="G42" s="7"/>
      <c r="H42" s="7"/>
      <c r="I42" s="7"/>
    </row>
  </sheetData>
  <mergeCells count="4">
    <mergeCell ref="G2:I2"/>
    <mergeCell ref="C5:I5"/>
    <mergeCell ref="C6:I6"/>
    <mergeCell ref="B3:I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7" sqref="N17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研究費按分</vt:lpstr>
      <vt:lpstr>Sheet1</vt:lpstr>
      <vt:lpstr>研究費按分!Print_Area</vt:lpstr>
    </vt:vector>
  </TitlesOfParts>
  <Company>愛媛病院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治験管理室</dc:creator>
  <cp:lastModifiedBy>治験管理室主任</cp:lastModifiedBy>
  <cp:lastPrinted>2017-05-09T02:30:12Z</cp:lastPrinted>
  <dcterms:created xsi:type="dcterms:W3CDTF">2006-12-04T05:45:31Z</dcterms:created>
  <dcterms:modified xsi:type="dcterms:W3CDTF">2019-10-16T04:41:41Z</dcterms:modified>
</cp:coreProperties>
</file>